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C9EABA39-0A70-499F-B32C-7C3E97A51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1" l="1"/>
  <c r="C14" i="1" l="1"/>
  <c r="B58" i="1"/>
  <c r="B55" i="1"/>
  <c r="B83" i="1"/>
  <c r="B80" i="1"/>
  <c r="B53" i="1" l="1"/>
  <c r="B21" i="1"/>
  <c r="B16" i="1"/>
  <c r="B86" i="1" l="1"/>
  <c r="B15" i="1"/>
</calcChain>
</file>

<file path=xl/sharedStrings.xml><?xml version="1.0" encoding="utf-8"?>
<sst xmlns="http://schemas.openxmlformats.org/spreadsheetml/2006/main" count="90" uniqueCount="76">
  <si>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</si>
  <si>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</si>
  <si>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</si>
  <si>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</si>
  <si>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</si>
  <si>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</si>
  <si>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</si>
  <si>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</si>
  <si>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23.01.2023.</t>
  </si>
  <si>
    <t>24.01.2023.</t>
  </si>
  <si>
    <t>IZVOD  BR. 015</t>
  </si>
  <si>
    <t>OSTALI UGRADNI MATERIJAL - 084</t>
  </si>
  <si>
    <t>MAKLER DOO BEOGRAD</t>
  </si>
  <si>
    <t>ECOTRADE BG DOO NIŠ</t>
  </si>
  <si>
    <t>MAR MEDICA</t>
  </si>
  <si>
    <t>EUMED DOO BEOGRAD</t>
  </si>
  <si>
    <t>SANITETSKI - 085</t>
  </si>
  <si>
    <t>B.BRAUN ADRIA RSRB DOO BEOGRAD</t>
  </si>
  <si>
    <t>SINOFARM DOO</t>
  </si>
  <si>
    <t>ADOC DOO BEOGRAD</t>
  </si>
  <si>
    <t>MEDINIC EXPORT-IMPORT DOO BEOGRAD</t>
  </si>
  <si>
    <t>PROMEDIA DOO KIKINDA</t>
  </si>
  <si>
    <t>DENTA BP PHARM</t>
  </si>
  <si>
    <t>VICOR DOO NOVI BEOGRAD</t>
  </si>
  <si>
    <t>OMNI MEDIKAL DOO BEOGRAD</t>
  </si>
  <si>
    <t>AMICUS SRB. DOO BEOGRAD</t>
  </si>
  <si>
    <t>GOSPER  DOO BEOGRAD</t>
  </si>
  <si>
    <t>PHOENIX PHARMA DOO BEOGRAD</t>
  </si>
  <si>
    <t>INPHARM  CO DOO BEOGRAD</t>
  </si>
  <si>
    <t>BIOGNOST S DOO BEOGRAD</t>
  </si>
  <si>
    <t>PRIZMA TRADE DOO</t>
  </si>
  <si>
    <t>FARMALOGIST DOO BEOGRAD</t>
  </si>
  <si>
    <t>FARMAMEDIK</t>
  </si>
  <si>
    <t>MEDICA LINEA PHARM</t>
  </si>
  <si>
    <t>DIAHEM GRAMIM</t>
  </si>
  <si>
    <t>MANY AGROVET DOO</t>
  </si>
  <si>
    <t>MEDTRONIC SRBIJA</t>
  </si>
  <si>
    <t>YUNYCOM DOO BEOGRAD</t>
  </si>
  <si>
    <t>AMG PHARM DOO BEOGRAD</t>
  </si>
  <si>
    <t>NEFASER MEDICAL DOO</t>
  </si>
  <si>
    <t>BORF</t>
  </si>
  <si>
    <t>HUMANIS</t>
  </si>
  <si>
    <t>MS GLOBALMEDIC TRADE</t>
  </si>
  <si>
    <t>NATALY DROGERIJA TR NIŠ</t>
  </si>
  <si>
    <t>STARS MEDICAL DOO BEOGRAD</t>
  </si>
  <si>
    <t>SUPERLAB DOO BEOGRAD</t>
  </si>
  <si>
    <t>OSTALI TROŠKOVI - 07F - PLAĆANJE SA POZICIJE UPLATA ZA MOBILNI</t>
  </si>
  <si>
    <t>TELEKOM SRBIJA AD BEOGRAD</t>
  </si>
  <si>
    <t>OSTALI TROŠKOVI - 07F - IZVOR 17</t>
  </si>
  <si>
    <t>DUNAV OSIGURANJE ADO</t>
  </si>
  <si>
    <t>PWW.-DEPONIJA DVA DOO LESKOVAC</t>
  </si>
  <si>
    <t>POLIPRODUKT ZTR LESKOVAC</t>
  </si>
  <si>
    <t>X-RAY KOŠUTIĆ-EKOTEH DOZIMETRIJA</t>
  </si>
  <si>
    <t>INSTITUT ZA MEDICINU RADA SRBIJE "DR DRAGOMIR KARA</t>
  </si>
  <si>
    <t>TRIGLAV OSIGURANJE ADO BEOGRAD</t>
  </si>
  <si>
    <t>VINČA INSTIT.ZA NUK.NAUKE-ZAŠTITA</t>
  </si>
  <si>
    <t>BIGZ OFFICE GROUP doo</t>
  </si>
  <si>
    <t>AUTOMEHANIČARSKA RADNJA  STOJILJKOVIĆ M</t>
  </si>
  <si>
    <t>VINTEC DOO, BEOGRAD</t>
  </si>
  <si>
    <t>PWW.-LESKOVAC DOO LESKOVAC</t>
  </si>
  <si>
    <t>ZAVOD ZA JAVNO ZDRAVLJE LESKOVAC</t>
  </si>
  <si>
    <t>JKP VODOVOD LESKOVAC</t>
  </si>
  <si>
    <t>ZAVOD ZA ZDRAVSTVENU ZAŠTITU RADNIKA NIŠ</t>
  </si>
  <si>
    <t>DEMOS DOO BATAJNICA-BEOGRAD</t>
  </si>
  <si>
    <t>MEDICINSKI FAKULTET NIŠ</t>
  </si>
  <si>
    <t>LA FANTANA DOO BEOGRAD</t>
  </si>
  <si>
    <t>BIT TOTAL HEALTH SOLUTIONS DOO BEOGRAD</t>
  </si>
  <si>
    <t>MATERIJALNI I OSTALI TROŠKOVI - 07E I 07F</t>
  </si>
  <si>
    <t>Farmalogist d.o.o.</t>
  </si>
  <si>
    <t>Magna Pharmacia</t>
  </si>
  <si>
    <t>DIREKTNA PLAĆANJA RFZO - 17.01.2023. - LEKOVI 071</t>
  </si>
  <si>
    <t>NOVČANA POMOĆ RADI NAGRAĐIVANJA 2022-12 - 07X</t>
  </si>
  <si>
    <t>DNEVNICE 2022-12 SANITETSKI PREVOZ</t>
  </si>
  <si>
    <t>DNEVNICE 2022-12 OSTALI</t>
  </si>
  <si>
    <t>MINISTARSTVO ZDRAVLJA</t>
  </si>
  <si>
    <t>DIREKTNA PLAĆANJA RFZO - 17.01.2023. - IMPLATANTI U ORTOPEDIJI 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</si>
</sst>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2" fillId="0" borderId="14" xfId="0" applyFont="1" applyBorder="1"/>
    <xf numFmtId="4" fontId="42" fillId="0" borderId="15" xfId="0" applyNumberFormat="1" applyFont="1" applyBorder="1" applyAlignment="1">
      <alignment horizontal="right"/>
    </xf>
    <xf numFmtId="4" fontId="42" fillId="0" borderId="0" xfId="0" applyNumberFormat="1" applyFont="1"/>
    <xf numFmtId="0" fontId="41" fillId="0" borderId="16" xfId="0" applyFont="1" applyBorder="1"/>
    <xf numFmtId="4" fontId="41" fillId="0" borderId="17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1315333.27</v>
      </c>
    </row>
    <row r="8" spans="1:3" x14ac:dyDescent="0.25">
      <c r="A8" s="4" t="s">
        <v>2</v>
      </c>
      <c r="B8" s="4" t="s">
        <v>8</v>
      </c>
      <c r="C8" s="8">
        <v>10631817.949999999</v>
      </c>
    </row>
    <row r="9" spans="1:3" x14ac:dyDescent="0.25">
      <c r="A9" s="4" t="s">
        <v>6</v>
      </c>
      <c r="B9" s="4" t="s">
        <v>9</v>
      </c>
      <c r="C9" s="9">
        <v>8550</v>
      </c>
    </row>
    <row r="10" spans="1:3" x14ac:dyDescent="0.25">
      <c r="A10" s="4" t="s">
        <v>70</v>
      </c>
      <c r="B10" s="4" t="s">
        <v>9</v>
      </c>
      <c r="C10" s="9">
        <v>3643551.49</v>
      </c>
    </row>
    <row r="11" spans="1:3" x14ac:dyDescent="0.25">
      <c r="A11" s="4" t="s">
        <v>75</v>
      </c>
      <c r="B11" s="4" t="s">
        <v>9</v>
      </c>
      <c r="C11" s="9">
        <v>7759200</v>
      </c>
    </row>
    <row r="12" spans="1:3" x14ac:dyDescent="0.25">
      <c r="A12" s="4" t="s">
        <v>74</v>
      </c>
      <c r="B12" s="4" t="s">
        <v>9</v>
      </c>
      <c r="C12" s="9">
        <v>50869.51</v>
      </c>
    </row>
    <row r="13" spans="1:3" x14ac:dyDescent="0.25">
      <c r="A13" s="10" t="s">
        <v>5</v>
      </c>
      <c r="B13" s="4" t="s">
        <v>9</v>
      </c>
      <c r="C13" s="9">
        <v>20778655.68</v>
      </c>
    </row>
    <row r="14" spans="1:3" x14ac:dyDescent="0.25">
      <c r="B14" s="4"/>
      <c r="C14" s="5">
        <f>C8+C9+C10+C11+C12-C13</f>
        <v>1315333.2699999996</v>
      </c>
    </row>
    <row r="15" spans="1:3" x14ac:dyDescent="0.25">
      <c r="A15" s="6" t="s">
        <v>7</v>
      </c>
      <c r="B15" s="7" t="str">
        <f>A4</f>
        <v>24.01.2023.</v>
      </c>
      <c r="C15" s="11"/>
    </row>
    <row r="16" spans="1:3" x14ac:dyDescent="0.25">
      <c r="A16" s="13" t="s">
        <v>11</v>
      </c>
      <c r="B16" s="14">
        <f>SUM(B17:B20)</f>
        <v>465069</v>
      </c>
    </row>
    <row r="17" spans="1:2" x14ac:dyDescent="0.25">
      <c r="A17" s="17" t="s">
        <v>12</v>
      </c>
      <c r="B17" s="18">
        <v>68189</v>
      </c>
    </row>
    <row r="18" spans="1:2" x14ac:dyDescent="0.25">
      <c r="A18" s="17" t="s">
        <v>13</v>
      </c>
      <c r="B18" s="18">
        <v>105050</v>
      </c>
    </row>
    <row r="19" spans="1:2" x14ac:dyDescent="0.25">
      <c r="A19" s="17" t="s">
        <v>14</v>
      </c>
      <c r="B19" s="18">
        <v>257950</v>
      </c>
    </row>
    <row r="20" spans="1:2" x14ac:dyDescent="0.25">
      <c r="A20" s="15" t="s">
        <v>15</v>
      </c>
      <c r="B20" s="16">
        <v>33880</v>
      </c>
    </row>
    <row r="21" spans="1:2" x14ac:dyDescent="0.25">
      <c r="A21" s="13" t="s">
        <v>16</v>
      </c>
      <c r="B21" s="14">
        <f>SUM(B22:B52)</f>
        <v>4566747.29</v>
      </c>
    </row>
    <row r="22" spans="1:2" x14ac:dyDescent="0.25">
      <c r="A22" s="17" t="s">
        <v>17</v>
      </c>
      <c r="B22" s="18">
        <v>567098.4</v>
      </c>
    </row>
    <row r="23" spans="1:2" x14ac:dyDescent="0.25">
      <c r="A23" s="17" t="s">
        <v>18</v>
      </c>
      <c r="B23" s="18">
        <v>246308</v>
      </c>
    </row>
    <row r="24" spans="1:2" x14ac:dyDescent="0.25">
      <c r="A24" s="17" t="s">
        <v>19</v>
      </c>
      <c r="B24" s="18">
        <v>18590</v>
      </c>
    </row>
    <row r="25" spans="1:2" x14ac:dyDescent="0.25">
      <c r="A25" s="17" t="s">
        <v>20</v>
      </c>
      <c r="B25" s="18">
        <v>21945</v>
      </c>
    </row>
    <row r="26" spans="1:2" x14ac:dyDescent="0.25">
      <c r="A26" s="17" t="s">
        <v>21</v>
      </c>
      <c r="B26" s="18">
        <v>97598.399999999994</v>
      </c>
    </row>
    <row r="27" spans="1:2" x14ac:dyDescent="0.25">
      <c r="A27" s="17" t="s">
        <v>22</v>
      </c>
      <c r="B27" s="18">
        <v>22082.5</v>
      </c>
    </row>
    <row r="28" spans="1:2" x14ac:dyDescent="0.25">
      <c r="A28" s="17" t="s">
        <v>23</v>
      </c>
      <c r="B28" s="18">
        <v>19044</v>
      </c>
    </row>
    <row r="29" spans="1:2" x14ac:dyDescent="0.25">
      <c r="A29" s="17" t="s">
        <v>24</v>
      </c>
      <c r="B29" s="18">
        <v>182030</v>
      </c>
    </row>
    <row r="30" spans="1:2" x14ac:dyDescent="0.25">
      <c r="A30" s="17" t="s">
        <v>25</v>
      </c>
      <c r="B30" s="18">
        <v>16335</v>
      </c>
    </row>
    <row r="31" spans="1:2" x14ac:dyDescent="0.25">
      <c r="A31" s="17" t="s">
        <v>26</v>
      </c>
      <c r="B31" s="18">
        <v>341760</v>
      </c>
    </row>
    <row r="32" spans="1:2" x14ac:dyDescent="0.25">
      <c r="A32" s="17" t="s">
        <v>27</v>
      </c>
      <c r="B32" s="18">
        <v>684700.79</v>
      </c>
    </row>
    <row r="33" spans="1:2" x14ac:dyDescent="0.25">
      <c r="A33" s="17" t="s">
        <v>28</v>
      </c>
      <c r="B33" s="18">
        <v>10111.200000000001</v>
      </c>
    </row>
    <row r="34" spans="1:2" x14ac:dyDescent="0.25">
      <c r="A34" s="17" t="s">
        <v>29</v>
      </c>
      <c r="B34" s="18">
        <v>70740</v>
      </c>
    </row>
    <row r="35" spans="1:2" x14ac:dyDescent="0.25">
      <c r="A35" s="17" t="s">
        <v>30</v>
      </c>
      <c r="B35" s="18">
        <v>53160</v>
      </c>
    </row>
    <row r="36" spans="1:2" x14ac:dyDescent="0.25">
      <c r="A36" s="17" t="s">
        <v>31</v>
      </c>
      <c r="B36" s="18">
        <v>39501</v>
      </c>
    </row>
    <row r="37" spans="1:2" x14ac:dyDescent="0.25">
      <c r="A37" s="17" t="s">
        <v>13</v>
      </c>
      <c r="B37" s="18">
        <v>85848</v>
      </c>
    </row>
    <row r="38" spans="1:2" x14ac:dyDescent="0.25">
      <c r="A38" s="17" t="s">
        <v>12</v>
      </c>
      <c r="B38" s="18">
        <v>404732.4</v>
      </c>
    </row>
    <row r="39" spans="1:2" x14ac:dyDescent="0.25">
      <c r="A39" s="17" t="s">
        <v>32</v>
      </c>
      <c r="B39" s="18">
        <v>36903.599999999999</v>
      </c>
    </row>
    <row r="40" spans="1:2" x14ac:dyDescent="0.25">
      <c r="A40" s="17" t="s">
        <v>33</v>
      </c>
      <c r="B40" s="18">
        <v>414000</v>
      </c>
    </row>
    <row r="41" spans="1:2" x14ac:dyDescent="0.25">
      <c r="A41" s="17" t="s">
        <v>34</v>
      </c>
      <c r="B41" s="18">
        <v>24780</v>
      </c>
    </row>
    <row r="42" spans="1:2" x14ac:dyDescent="0.25">
      <c r="A42" s="17" t="s">
        <v>35</v>
      </c>
      <c r="B42" s="18">
        <v>38880</v>
      </c>
    </row>
    <row r="43" spans="1:2" x14ac:dyDescent="0.25">
      <c r="A43" s="17" t="s">
        <v>36</v>
      </c>
      <c r="B43" s="18">
        <v>115596</v>
      </c>
    </row>
    <row r="44" spans="1:2" x14ac:dyDescent="0.25">
      <c r="A44" s="17" t="s">
        <v>37</v>
      </c>
      <c r="B44" s="18">
        <v>131000</v>
      </c>
    </row>
    <row r="45" spans="1:2" x14ac:dyDescent="0.25">
      <c r="A45" s="17" t="s">
        <v>38</v>
      </c>
      <c r="B45" s="18">
        <v>237600</v>
      </c>
    </row>
    <row r="46" spans="1:2" x14ac:dyDescent="0.25">
      <c r="A46" s="17" t="s">
        <v>39</v>
      </c>
      <c r="B46" s="18">
        <v>25872</v>
      </c>
    </row>
    <row r="47" spans="1:2" x14ac:dyDescent="0.25">
      <c r="A47" s="17" t="s">
        <v>40</v>
      </c>
      <c r="B47" s="18">
        <v>62400</v>
      </c>
    </row>
    <row r="48" spans="1:2" x14ac:dyDescent="0.25">
      <c r="A48" s="17" t="s">
        <v>41</v>
      </c>
      <c r="B48" s="18">
        <v>184899</v>
      </c>
    </row>
    <row r="49" spans="1:2" x14ac:dyDescent="0.25">
      <c r="A49" s="17" t="s">
        <v>42</v>
      </c>
      <c r="B49" s="18">
        <v>28728</v>
      </c>
    </row>
    <row r="50" spans="1:2" x14ac:dyDescent="0.25">
      <c r="A50" s="17" t="s">
        <v>43</v>
      </c>
      <c r="B50" s="18">
        <v>65304</v>
      </c>
    </row>
    <row r="51" spans="1:2" x14ac:dyDescent="0.25">
      <c r="A51" s="17" t="s">
        <v>44</v>
      </c>
      <c r="B51" s="18">
        <v>182400</v>
      </c>
    </row>
    <row r="52" spans="1:2" x14ac:dyDescent="0.25">
      <c r="A52" s="15" t="s">
        <v>45</v>
      </c>
      <c r="B52" s="16">
        <v>136800</v>
      </c>
    </row>
    <row r="53" spans="1:2" x14ac:dyDescent="0.25">
      <c r="A53" s="13" t="s">
        <v>46</v>
      </c>
      <c r="B53" s="14">
        <f>SUM(B54)</f>
        <v>106293.03</v>
      </c>
    </row>
    <row r="54" spans="1:2" x14ac:dyDescent="0.25">
      <c r="A54" s="15" t="s">
        <v>47</v>
      </c>
      <c r="B54" s="16">
        <v>106293.03</v>
      </c>
    </row>
    <row r="55" spans="1:2" x14ac:dyDescent="0.25">
      <c r="A55" s="13" t="s">
        <v>48</v>
      </c>
      <c r="B55" s="14">
        <f>SUM(B56:B57)</f>
        <v>87758.88</v>
      </c>
    </row>
    <row r="56" spans="1:2" x14ac:dyDescent="0.25">
      <c r="A56" s="17" t="s">
        <v>73</v>
      </c>
      <c r="B56" s="18">
        <v>32934.99</v>
      </c>
    </row>
    <row r="57" spans="1:2" x14ac:dyDescent="0.25">
      <c r="A57" s="15" t="s">
        <v>49</v>
      </c>
      <c r="B57" s="16">
        <v>54823.89</v>
      </c>
    </row>
    <row r="58" spans="1:2" x14ac:dyDescent="0.25">
      <c r="A58" s="13" t="s">
        <v>67</v>
      </c>
      <c r="B58" s="14">
        <f>SUM(B59:B79)</f>
        <v>2705840.7500000005</v>
      </c>
    </row>
    <row r="59" spans="1:2" x14ac:dyDescent="0.25">
      <c r="A59" s="17" t="s">
        <v>72</v>
      </c>
      <c r="B59" s="18">
        <v>104294.21</v>
      </c>
    </row>
    <row r="60" spans="1:2" x14ac:dyDescent="0.25">
      <c r="A60" s="17" t="s">
        <v>49</v>
      </c>
      <c r="B60" s="18">
        <v>551354.15</v>
      </c>
    </row>
    <row r="61" spans="1:2" x14ac:dyDescent="0.25">
      <c r="A61" s="17" t="s">
        <v>50</v>
      </c>
      <c r="B61" s="18">
        <v>12900</v>
      </c>
    </row>
    <row r="62" spans="1:2" x14ac:dyDescent="0.25">
      <c r="A62" s="17" t="s">
        <v>51</v>
      </c>
      <c r="B62" s="18">
        <v>58375</v>
      </c>
    </row>
    <row r="63" spans="1:2" x14ac:dyDescent="0.25">
      <c r="A63" s="17" t="s">
        <v>52</v>
      </c>
      <c r="B63" s="18">
        <v>80000</v>
      </c>
    </row>
    <row r="64" spans="1:2" x14ac:dyDescent="0.25">
      <c r="A64" s="17" t="s">
        <v>53</v>
      </c>
      <c r="B64" s="18">
        <v>50000</v>
      </c>
    </row>
    <row r="65" spans="1:2" x14ac:dyDescent="0.25">
      <c r="A65" s="17" t="s">
        <v>54</v>
      </c>
      <c r="B65" s="18">
        <v>72236</v>
      </c>
    </row>
    <row r="66" spans="1:2" x14ac:dyDescent="0.25">
      <c r="A66" s="17" t="s">
        <v>55</v>
      </c>
      <c r="B66" s="18">
        <v>48670</v>
      </c>
    </row>
    <row r="67" spans="1:2" x14ac:dyDescent="0.25">
      <c r="A67" s="17" t="s">
        <v>56</v>
      </c>
      <c r="B67" s="18">
        <v>108295.99</v>
      </c>
    </row>
    <row r="68" spans="1:2" x14ac:dyDescent="0.25">
      <c r="A68" s="17" t="s">
        <v>57</v>
      </c>
      <c r="B68" s="18">
        <v>102530</v>
      </c>
    </row>
    <row r="69" spans="1:2" x14ac:dyDescent="0.25">
      <c r="A69" s="17" t="s">
        <v>58</v>
      </c>
      <c r="B69" s="18">
        <v>90672</v>
      </c>
    </row>
    <row r="70" spans="1:2" x14ac:dyDescent="0.25">
      <c r="A70" s="17" t="s">
        <v>59</v>
      </c>
      <c r="B70" s="18">
        <v>100000</v>
      </c>
    </row>
    <row r="71" spans="1:2" x14ac:dyDescent="0.25">
      <c r="A71" s="17" t="s">
        <v>60</v>
      </c>
      <c r="B71" s="18">
        <v>103888.8</v>
      </c>
    </row>
    <row r="72" spans="1:2" x14ac:dyDescent="0.25">
      <c r="A72" s="17" t="s">
        <v>61</v>
      </c>
      <c r="B72" s="18">
        <v>319680.03999999998</v>
      </c>
    </row>
    <row r="73" spans="1:2" x14ac:dyDescent="0.25">
      <c r="A73" s="17" t="s">
        <v>62</v>
      </c>
      <c r="B73" s="18">
        <v>40000</v>
      </c>
    </row>
    <row r="74" spans="1:2" x14ac:dyDescent="0.25">
      <c r="A74" s="17" t="s">
        <v>63</v>
      </c>
      <c r="B74" s="18">
        <v>71480</v>
      </c>
    </row>
    <row r="75" spans="1:2" x14ac:dyDescent="0.25">
      <c r="A75" s="17" t="s">
        <v>43</v>
      </c>
      <c r="B75" s="18">
        <v>150000</v>
      </c>
    </row>
    <row r="76" spans="1:2" x14ac:dyDescent="0.25">
      <c r="A76" s="17" t="s">
        <v>64</v>
      </c>
      <c r="B76" s="18">
        <v>308750</v>
      </c>
    </row>
    <row r="77" spans="1:2" x14ac:dyDescent="0.25">
      <c r="A77" s="17" t="s">
        <v>65</v>
      </c>
      <c r="B77" s="18">
        <v>16800</v>
      </c>
    </row>
    <row r="78" spans="1:2" x14ac:dyDescent="0.25">
      <c r="A78" s="17" t="s">
        <v>47</v>
      </c>
      <c r="B78" s="18">
        <v>171914.56</v>
      </c>
    </row>
    <row r="79" spans="1:2" x14ac:dyDescent="0.25">
      <c r="A79" s="15" t="s">
        <v>66</v>
      </c>
      <c r="B79" s="16">
        <v>144000</v>
      </c>
    </row>
    <row r="80" spans="1:2" x14ac:dyDescent="0.25">
      <c r="A80" s="13" t="s">
        <v>70</v>
      </c>
      <c r="B80" s="14">
        <f>SUM(B81:B82)</f>
        <v>3643551.49</v>
      </c>
    </row>
    <row r="81" spans="1:4" x14ac:dyDescent="0.25">
      <c r="A81" s="17" t="s">
        <v>68</v>
      </c>
      <c r="B81" s="18">
        <v>96091.99</v>
      </c>
      <c r="D81" s="19"/>
    </row>
    <row r="82" spans="1:4" x14ac:dyDescent="0.25">
      <c r="A82" s="15" t="s">
        <v>27</v>
      </c>
      <c r="B82" s="16">
        <v>3547459.5</v>
      </c>
      <c r="D82" s="19"/>
    </row>
    <row r="83" spans="1:4" x14ac:dyDescent="0.25">
      <c r="A83" s="13" t="s">
        <v>75</v>
      </c>
      <c r="B83" s="14">
        <f>SUM(B84:B84)</f>
        <v>7759200</v>
      </c>
    </row>
    <row r="84" spans="1:4" x14ac:dyDescent="0.25">
      <c r="A84" s="17" t="s">
        <v>69</v>
      </c>
      <c r="B84" s="18">
        <f>3014000+4745200</f>
        <v>7759200</v>
      </c>
    </row>
    <row r="85" spans="1:4" x14ac:dyDescent="0.25">
      <c r="A85" s="20" t="s">
        <v>71</v>
      </c>
      <c r="B85" s="21">
        <v>1444195.24</v>
      </c>
    </row>
    <row r="86" spans="1:4" x14ac:dyDescent="0.25">
      <c r="B86" s="12">
        <f>B16+B21+B53+B55+B58+B80+B83+B85</f>
        <v>20778655.68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2023-01-25T06:13:28Z</dcterms:modified>
</cp:coreProperties>
</file>